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F3055388-C6E3-447A-A5C3-9B0A9B4FF8F0}" xr6:coauthVersionLast="28" xr6:coauthVersionMax="28" xr10:uidLastSave="{00000000-0000-0000-0000-000000000000}"/>
  <bookViews>
    <workbookView xWindow="240" yWindow="135" windowWidth="9180" windowHeight="4500" xr2:uid="{00000000-000D-0000-FFFF-FFFF00000000}"/>
  </bookViews>
  <sheets>
    <sheet name="Grundtabelle" sheetId="3" r:id="rId1"/>
    <sheet name="gefahrene Km" sheetId="4" r:id="rId2"/>
    <sheet name="Verbrauch" sheetId="5" r:id="rId3"/>
    <sheet name="Namen" sheetId="2" r:id="rId4"/>
    <sheet name=" Benzinverbrauch format" sheetId="1" r:id="rId5"/>
  </sheets>
  <definedNames>
    <definedName name="gefahrene_km">' Benzinverbrauch format'!$C:$C</definedName>
    <definedName name="KmStand">' Benzinverbrauch format'!$B:$B</definedName>
    <definedName name="Liter">' Benzinverbrauch format'!$D:$D</definedName>
    <definedName name="mwst">19%</definedName>
    <definedName name="Preis">' Benzinverbrauch format'!$E:$E</definedName>
  </definedNames>
  <calcPr calcId="171027" iterateDelta="1E-4" concurrentCalc="0"/>
</workbook>
</file>

<file path=xl/calcChain.xml><?xml version="1.0" encoding="utf-8"?>
<calcChain xmlns="http://schemas.openxmlformats.org/spreadsheetml/2006/main">
  <c r="G10" i="1" l="1"/>
  <c r="F9" i="1"/>
  <c r="G9" i="1"/>
  <c r="G9" i="5"/>
  <c r="G10" i="5"/>
  <c r="G11" i="5"/>
  <c r="G12" i="5"/>
  <c r="G4" i="5"/>
  <c r="G5" i="5"/>
  <c r="G6" i="5"/>
  <c r="G7" i="5"/>
  <c r="G8" i="5"/>
  <c r="G3" i="5"/>
  <c r="B7" i="5"/>
  <c r="C8" i="5"/>
  <c r="F8" i="5"/>
  <c r="B6" i="5"/>
  <c r="C6" i="5"/>
  <c r="F6" i="5"/>
  <c r="B5" i="5"/>
  <c r="C5" i="5"/>
  <c r="F5" i="5"/>
  <c r="B4" i="5"/>
  <c r="C4" i="5"/>
  <c r="F4" i="5"/>
  <c r="B3" i="5"/>
  <c r="C3" i="5"/>
  <c r="F3" i="5"/>
  <c r="B2" i="5"/>
  <c r="F3" i="4"/>
  <c r="C8" i="4"/>
  <c r="F8" i="4"/>
  <c r="B7" i="4"/>
  <c r="C7" i="4"/>
  <c r="F7" i="4"/>
  <c r="C6" i="4"/>
  <c r="F6" i="4"/>
  <c r="B6" i="4"/>
  <c r="C5" i="4"/>
  <c r="F5" i="4"/>
  <c r="B5" i="4"/>
  <c r="C4" i="4"/>
  <c r="F4" i="4"/>
  <c r="B4" i="4"/>
  <c r="B3" i="4"/>
  <c r="C3" i="4"/>
  <c r="B2" i="4"/>
  <c r="B7" i="3"/>
  <c r="B6" i="3"/>
  <c r="B5" i="3"/>
  <c r="B4" i="3"/>
  <c r="B3" i="3"/>
  <c r="B2" i="3"/>
  <c r="C7" i="5"/>
  <c r="F7" i="5"/>
  <c r="G4" i="2"/>
  <c r="G5" i="2"/>
  <c r="G6" i="2"/>
  <c r="G7" i="2"/>
  <c r="G8" i="2"/>
  <c r="G3" i="2"/>
  <c r="F3" i="2"/>
  <c r="F4" i="2"/>
  <c r="F5" i="2"/>
  <c r="F6" i="2"/>
  <c r="F7" i="2"/>
  <c r="F8" i="2"/>
  <c r="F2" i="2"/>
  <c r="C4" i="2"/>
  <c r="C5" i="2"/>
  <c r="C6" i="2"/>
  <c r="C7" i="2"/>
  <c r="C8" i="2"/>
  <c r="C3" i="2"/>
  <c r="B7" i="2"/>
  <c r="B6" i="2"/>
  <c r="B5" i="2"/>
  <c r="B4" i="2"/>
  <c r="B3" i="2"/>
  <c r="B2" i="2"/>
  <c r="C9" i="1"/>
  <c r="C10" i="1"/>
  <c r="C11" i="1"/>
  <c r="G11" i="1"/>
  <c r="C12" i="1"/>
  <c r="G12" i="1"/>
  <c r="C13" i="1"/>
  <c r="G13" i="1"/>
  <c r="C14" i="1"/>
  <c r="G14" i="1"/>
  <c r="C8" i="1"/>
  <c r="G8" i="1"/>
  <c r="F3" i="1"/>
  <c r="F4" i="1"/>
  <c r="F5" i="1"/>
  <c r="F6" i="1"/>
  <c r="F7" i="1"/>
  <c r="F8" i="1"/>
  <c r="F10" i="1"/>
  <c r="F11" i="1"/>
  <c r="F12" i="1"/>
  <c r="F13" i="1"/>
  <c r="F14" i="1"/>
  <c r="F2" i="1"/>
  <c r="B8" i="1"/>
  <c r="B7" i="1"/>
  <c r="C7" i="1"/>
  <c r="G7" i="1"/>
  <c r="B6" i="1"/>
  <c r="B5" i="1"/>
  <c r="B4" i="1"/>
  <c r="C4" i="1"/>
  <c r="G4" i="1"/>
  <c r="B3" i="1"/>
  <c r="C3" i="1"/>
  <c r="G3" i="1"/>
  <c r="B2" i="1"/>
  <c r="C6" i="1"/>
  <c r="G6" i="1"/>
  <c r="C5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Wiebke</author>
  </authors>
  <commentList>
    <comment ref="C3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zieht alten Km-Stand von neuem ab
</t>
        </r>
      </text>
    </comment>
    <comment ref="F3" authorId="0" shapeId="0" xr:uid="{00000000-0006-0000-0400-000002000000}">
      <text>
        <r>
          <rPr>
            <sz val="9"/>
            <color indexed="81"/>
            <rFont val="Tahoma"/>
            <family val="2"/>
          </rPr>
          <t xml:space="preserve">berechnet den Preis pro Liter also e/d
</t>
        </r>
      </text>
    </comment>
    <comment ref="G3" authorId="0" shapeId="0" xr:uid="{00000000-0006-0000-0400-000003000000}">
      <text>
        <r>
          <rPr>
            <sz val="9"/>
            <color indexed="81"/>
            <rFont val="Tahoma"/>
            <family val="2"/>
          </rPr>
          <t>berechnet den Verbrauch auf 100 km, also d/c * 100</t>
        </r>
      </text>
    </comment>
  </commentList>
</comments>
</file>

<file path=xl/sharedStrings.xml><?xml version="1.0" encoding="utf-8"?>
<sst xmlns="http://schemas.openxmlformats.org/spreadsheetml/2006/main" count="35" uniqueCount="8">
  <si>
    <t>Verbrauch</t>
  </si>
  <si>
    <t>KmStand</t>
  </si>
  <si>
    <t>gefahrene km</t>
  </si>
  <si>
    <t>Liter</t>
  </si>
  <si>
    <t>Preis</t>
  </si>
  <si>
    <t>Preis/Liter</t>
  </si>
  <si>
    <t>Datum</t>
  </si>
  <si>
    <t>gef.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</si>
</sst>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00"/>
    <numFmt numFmtId="165" formatCode="#,##0.00\ &quot;€&quot;"/>
    <numFmt numFmtId="166" formatCode="_-* #,##0.000\ &quot;€&quot;_-;\-* #,##0.000\ &quot;€&quot;_-;_-* &quot;-&quot;??\ &quot;€&quot;_-;_-@_-"/>
  </numFmts>
  <fonts count="4" x14ac:knownFonts="1">
    <font>
      <sz val="10"/>
      <name val="Arial"/>
    </font>
    <font>
      <b/>
      <sz val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">
    <xf numFmtId="0" fontId="0" fillId="0" borderId="0" xfId="0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0" fillId="0" borderId="0" xfId="0" applyNumberFormat="1"/>
    <xf numFmtId="164" fontId="0" fillId="0" borderId="0" xfId="0" applyNumberFormat="1"/>
    <xf numFmtId="165" fontId="1" fillId="0" borderId="1" xfId="0" applyNumberFormat="1" applyFont="1" applyBorder="1" applyAlignment="1">
      <alignment horizontal="center"/>
    </xf>
    <xf numFmtId="165" fontId="0" fillId="0" borderId="0" xfId="0" applyNumberFormat="1"/>
    <xf numFmtId="14" fontId="0" fillId="0" borderId="0" xfId="0" applyNumberFormat="1"/>
    <xf numFmtId="2" fontId="0" fillId="0" borderId="0" xfId="1" applyNumberFormat="1" applyFont="1"/>
    <xf numFmtId="44" fontId="1" fillId="0" borderId="1" xfId="2" applyFont="1" applyBorder="1" applyAlignment="1">
      <alignment horizontal="center"/>
    </xf>
    <xf numFmtId="44" fontId="0" fillId="0" borderId="0" xfId="2" applyFont="1"/>
    <xf numFmtId="2" fontId="0" fillId="0" borderId="0" xfId="0" applyNumberFormat="1"/>
    <xf numFmtId="166" fontId="0" fillId="0" borderId="0" xfId="2" applyNumberFormat="1" applyFont="1"/>
  </cellXfs>
  <cellStyles count="3">
    <cellStyle name="Komma" xfId="1" builtinId="3"/>
    <cellStyle name="Standard" xfId="0" builtinId="0"/>
    <cellStyle name="Währung" xfId="2" builtinId="4"/>
  </cellStyles>
  <dxfs count="4">
    <dxf>
      <font>
        <color theme="6" tint="-0.499984740745262"/>
      </font>
      <fill>
        <patternFill patternType="none">
          <bgColor auto="1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00610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C3" sqref="C3"/>
    </sheetView>
  </sheetViews>
  <sheetFormatPr baseColWidth="10" defaultRowHeight="12.75" x14ac:dyDescent="0.2"/>
  <cols>
    <col min="1" max="1" width="10.5703125" customWidth="1"/>
    <col min="2" max="2" width="10.85546875" customWidth="1"/>
    <col min="3" max="3" width="7.7109375" bestFit="1" customWidth="1"/>
    <col min="4" max="4" width="13.85546875" customWidth="1"/>
    <col min="5" max="5" width="8.28515625" style="11" customWidth="1"/>
    <col min="6" max="6" width="10.28515625" customWidth="1"/>
    <col min="7" max="7" width="12" customWidth="1"/>
  </cols>
  <sheetData>
    <row r="1" spans="1:7" ht="13.5" thickBot="1" x14ac:dyDescent="0.25">
      <c r="A1" s="1" t="s">
        <v>6</v>
      </c>
      <c r="B1" s="1" t="s">
        <v>1</v>
      </c>
      <c r="C1" s="2" t="s">
        <v>7</v>
      </c>
      <c r="D1" s="2" t="s">
        <v>3</v>
      </c>
      <c r="E1" s="10" t="s">
        <v>4</v>
      </c>
      <c r="F1" s="3" t="s">
        <v>5</v>
      </c>
      <c r="G1" s="3" t="s">
        <v>0</v>
      </c>
    </row>
    <row r="2" spans="1:7" x14ac:dyDescent="0.2">
      <c r="A2" s="8">
        <v>42889</v>
      </c>
      <c r="B2" s="4">
        <f>2309</f>
        <v>2309</v>
      </c>
      <c r="D2">
        <v>32.51</v>
      </c>
      <c r="E2" s="11">
        <v>41.26</v>
      </c>
      <c r="F2" s="5"/>
      <c r="G2" s="9"/>
    </row>
    <row r="3" spans="1:7" x14ac:dyDescent="0.2">
      <c r="A3" s="8">
        <v>42896</v>
      </c>
      <c r="B3" s="4">
        <f>2722</f>
        <v>2722</v>
      </c>
      <c r="C3" s="4"/>
      <c r="D3">
        <v>33.81</v>
      </c>
      <c r="E3" s="11">
        <v>55.2</v>
      </c>
      <c r="F3" s="13"/>
      <c r="G3" s="9"/>
    </row>
    <row r="4" spans="1:7" x14ac:dyDescent="0.2">
      <c r="A4" s="8">
        <v>42906</v>
      </c>
      <c r="B4" s="4">
        <f>3145</f>
        <v>3145</v>
      </c>
      <c r="C4" s="4"/>
      <c r="D4">
        <v>33.049999999999997</v>
      </c>
      <c r="E4" s="11">
        <v>57.2</v>
      </c>
      <c r="F4" s="13"/>
      <c r="G4" s="9"/>
    </row>
    <row r="5" spans="1:7" x14ac:dyDescent="0.2">
      <c r="A5" s="8">
        <v>42916</v>
      </c>
      <c r="B5" s="4">
        <f>3572</f>
        <v>3572</v>
      </c>
      <c r="C5" s="4"/>
      <c r="D5">
        <v>26.48</v>
      </c>
      <c r="E5" s="11">
        <v>65.34</v>
      </c>
      <c r="F5" s="13"/>
      <c r="G5" s="9"/>
    </row>
    <row r="6" spans="1:7" x14ac:dyDescent="0.2">
      <c r="A6" s="8">
        <v>42931</v>
      </c>
      <c r="B6" s="4">
        <f>3958</f>
        <v>3958</v>
      </c>
      <c r="C6" s="4"/>
      <c r="D6">
        <v>28.13</v>
      </c>
      <c r="E6" s="11">
        <v>62.32</v>
      </c>
      <c r="F6" s="13"/>
      <c r="G6" s="9"/>
    </row>
    <row r="7" spans="1:7" x14ac:dyDescent="0.2">
      <c r="A7" s="8">
        <v>42938</v>
      </c>
      <c r="B7" s="4">
        <f>4211</f>
        <v>4211</v>
      </c>
      <c r="C7" s="4"/>
      <c r="D7" s="12">
        <v>19.399999999999999</v>
      </c>
      <c r="E7" s="11">
        <v>44.9</v>
      </c>
      <c r="F7" s="13"/>
      <c r="G7" s="9"/>
    </row>
    <row r="8" spans="1:7" x14ac:dyDescent="0.2">
      <c r="A8" s="8">
        <v>42946</v>
      </c>
      <c r="B8" s="4">
        <v>4518</v>
      </c>
      <c r="C8" s="4"/>
      <c r="D8">
        <v>21.95</v>
      </c>
      <c r="E8" s="11">
        <v>42.19</v>
      </c>
      <c r="F8" s="13"/>
      <c r="G8" s="9"/>
    </row>
    <row r="9" spans="1:7" x14ac:dyDescent="0.2">
      <c r="B9" s="4"/>
      <c r="C9" s="4"/>
      <c r="F9" s="5"/>
      <c r="G9" s="9"/>
    </row>
    <row r="10" spans="1:7" x14ac:dyDescent="0.2">
      <c r="B10" s="4"/>
      <c r="C10" s="4"/>
      <c r="F10" s="5"/>
      <c r="G10" s="9"/>
    </row>
    <row r="11" spans="1:7" x14ac:dyDescent="0.2">
      <c r="B11" s="4"/>
      <c r="C11" s="4"/>
      <c r="F11" s="5"/>
      <c r="G11" s="9"/>
    </row>
    <row r="12" spans="1:7" x14ac:dyDescent="0.2">
      <c r="B12" s="4"/>
      <c r="C12" s="4"/>
      <c r="F12" s="5"/>
      <c r="G12" s="9"/>
    </row>
    <row r="13" spans="1:7" x14ac:dyDescent="0.2">
      <c r="B13" s="4"/>
      <c r="C13" s="4"/>
      <c r="F13" s="5"/>
      <c r="G13" s="9"/>
    </row>
    <row r="14" spans="1:7" x14ac:dyDescent="0.2">
      <c r="C14" s="4"/>
      <c r="F14" s="5"/>
      <c r="G14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"/>
  <sheetViews>
    <sheetView workbookViewId="0">
      <selection sqref="A1:XFD1048576"/>
    </sheetView>
  </sheetViews>
  <sheetFormatPr baseColWidth="10" defaultRowHeight="12.75" x14ac:dyDescent="0.2"/>
  <cols>
    <col min="1" max="1" width="10.5703125" customWidth="1"/>
    <col min="2" max="2" width="10.85546875" customWidth="1"/>
    <col min="3" max="3" width="7.7109375" customWidth="1"/>
    <col min="4" max="4" width="7.85546875" customWidth="1"/>
    <col min="5" max="5" width="8.28515625" style="11" customWidth="1"/>
    <col min="6" max="6" width="10.28515625" customWidth="1"/>
    <col min="7" max="7" width="12" customWidth="1"/>
  </cols>
  <sheetData>
    <row r="1" spans="1:7" ht="13.5" thickBot="1" x14ac:dyDescent="0.25">
      <c r="A1" s="1" t="s">
        <v>6</v>
      </c>
      <c r="B1" s="1" t="s">
        <v>1</v>
      </c>
      <c r="C1" s="2" t="s">
        <v>7</v>
      </c>
      <c r="D1" s="2" t="s">
        <v>3</v>
      </c>
      <c r="E1" s="10" t="s">
        <v>4</v>
      </c>
      <c r="F1" s="3" t="s">
        <v>5</v>
      </c>
      <c r="G1" s="3" t="s">
        <v>0</v>
      </c>
    </row>
    <row r="2" spans="1:7" x14ac:dyDescent="0.2">
      <c r="A2" s="8">
        <v>42889</v>
      </c>
      <c r="B2" s="4">
        <f>2309</f>
        <v>2309</v>
      </c>
      <c r="D2">
        <v>32.51</v>
      </c>
      <c r="E2" s="11">
        <v>41.26</v>
      </c>
      <c r="F2" s="5"/>
      <c r="G2" s="9"/>
    </row>
    <row r="3" spans="1:7" x14ac:dyDescent="0.2">
      <c r="A3" s="8">
        <v>42896</v>
      </c>
      <c r="B3" s="4">
        <f>2722</f>
        <v>2722</v>
      </c>
      <c r="C3" s="4">
        <f>B3-B2</f>
        <v>413</v>
      </c>
      <c r="D3">
        <v>33.81</v>
      </c>
      <c r="E3" s="11">
        <v>55.2</v>
      </c>
      <c r="F3" s="13">
        <f>E3/C3</f>
        <v>0.13365617433414045</v>
      </c>
      <c r="G3" s="9"/>
    </row>
    <row r="4" spans="1:7" x14ac:dyDescent="0.2">
      <c r="A4" s="8">
        <v>42906</v>
      </c>
      <c r="B4" s="4">
        <f>3145</f>
        <v>3145</v>
      </c>
      <c r="C4" s="4">
        <f t="shared" ref="C4:C8" si="0">B4-B3</f>
        <v>423</v>
      </c>
      <c r="D4">
        <v>33.049999999999997</v>
      </c>
      <c r="E4" s="11">
        <v>57.2</v>
      </c>
      <c r="F4" s="13">
        <f>E4/C4</f>
        <v>0.13522458628841608</v>
      </c>
      <c r="G4" s="9"/>
    </row>
    <row r="5" spans="1:7" x14ac:dyDescent="0.2">
      <c r="A5" s="8">
        <v>42916</v>
      </c>
      <c r="B5" s="4">
        <f>3572</f>
        <v>3572</v>
      </c>
      <c r="C5" s="4">
        <f t="shared" si="0"/>
        <v>427</v>
      </c>
      <c r="D5">
        <v>26.48</v>
      </c>
      <c r="E5" s="11">
        <v>65.34</v>
      </c>
      <c r="F5" s="13">
        <f>E5/C5</f>
        <v>0.15302107728337239</v>
      </c>
      <c r="G5" s="9"/>
    </row>
    <row r="6" spans="1:7" x14ac:dyDescent="0.2">
      <c r="A6" s="8">
        <v>42931</v>
      </c>
      <c r="B6" s="4">
        <f>3958</f>
        <v>3958</v>
      </c>
      <c r="C6" s="4">
        <f t="shared" si="0"/>
        <v>386</v>
      </c>
      <c r="D6">
        <v>28.13</v>
      </c>
      <c r="E6" s="11">
        <v>62.32</v>
      </c>
      <c r="F6" s="13">
        <f t="shared" ref="F6:F8" si="1">E6/C6</f>
        <v>0.16145077720207254</v>
      </c>
      <c r="G6" s="9"/>
    </row>
    <row r="7" spans="1:7" x14ac:dyDescent="0.2">
      <c r="A7" s="8">
        <v>42938</v>
      </c>
      <c r="B7" s="4">
        <f>4211</f>
        <v>4211</v>
      </c>
      <c r="C7" s="4">
        <f t="shared" si="0"/>
        <v>253</v>
      </c>
      <c r="D7" s="12">
        <v>19.399999999999999</v>
      </c>
      <c r="E7" s="11">
        <v>44.9</v>
      </c>
      <c r="F7" s="13">
        <f t="shared" si="1"/>
        <v>0.1774703557312253</v>
      </c>
      <c r="G7" s="9"/>
    </row>
    <row r="8" spans="1:7" x14ac:dyDescent="0.2">
      <c r="A8" s="8">
        <v>42946</v>
      </c>
      <c r="B8" s="4">
        <v>4518</v>
      </c>
      <c r="C8" s="4">
        <f t="shared" si="0"/>
        <v>307</v>
      </c>
      <c r="D8">
        <v>21.95</v>
      </c>
      <c r="E8" s="11">
        <v>42.19</v>
      </c>
      <c r="F8" s="13">
        <f t="shared" si="1"/>
        <v>0.13742671009771987</v>
      </c>
      <c r="G8" s="9"/>
    </row>
    <row r="9" spans="1:7" x14ac:dyDescent="0.2">
      <c r="B9" s="4"/>
      <c r="C9" s="4"/>
      <c r="F9" s="5"/>
      <c r="G9" s="9"/>
    </row>
    <row r="10" spans="1:7" x14ac:dyDescent="0.2">
      <c r="B10" s="4"/>
      <c r="C10" s="4"/>
      <c r="F10" s="5"/>
      <c r="G10" s="9"/>
    </row>
    <row r="11" spans="1:7" x14ac:dyDescent="0.2">
      <c r="B11" s="4"/>
      <c r="C11" s="4"/>
      <c r="F11" s="5"/>
      <c r="G11" s="9"/>
    </row>
    <row r="12" spans="1:7" x14ac:dyDescent="0.2">
      <c r="B12" s="4"/>
      <c r="C12" s="4"/>
      <c r="F12" s="5"/>
      <c r="G12" s="9"/>
    </row>
    <row r="13" spans="1:7" x14ac:dyDescent="0.2">
      <c r="B13" s="4"/>
      <c r="C13" s="4"/>
      <c r="F13" s="5"/>
      <c r="G13" s="9"/>
    </row>
    <row r="14" spans="1:7" x14ac:dyDescent="0.2">
      <c r="C14" s="4"/>
      <c r="F14" s="5"/>
      <c r="G14" s="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workbookViewId="0">
      <selection activeCell="G9" sqref="G9"/>
    </sheetView>
  </sheetViews>
  <sheetFormatPr baseColWidth="10" defaultRowHeight="12.75" x14ac:dyDescent="0.2"/>
  <cols>
    <col min="1" max="1" width="10.5703125" customWidth="1"/>
    <col min="2" max="2" width="10.85546875" customWidth="1"/>
    <col min="3" max="3" width="7.7109375" customWidth="1"/>
    <col min="4" max="4" width="7.85546875" customWidth="1"/>
    <col min="5" max="5" width="8.28515625" style="11" customWidth="1"/>
    <col min="6" max="6" width="10.28515625" customWidth="1"/>
    <col min="7" max="7" width="12" customWidth="1"/>
  </cols>
  <sheetData>
    <row r="1" spans="1:7" ht="13.5" thickBot="1" x14ac:dyDescent="0.25">
      <c r="A1" s="1" t="s">
        <v>6</v>
      </c>
      <c r="B1" s="1" t="s">
        <v>1</v>
      </c>
      <c r="C1" s="2" t="s">
        <v>7</v>
      </c>
      <c r="D1" s="2" t="s">
        <v>3</v>
      </c>
      <c r="E1" s="10" t="s">
        <v>4</v>
      </c>
      <c r="F1" s="3" t="s">
        <v>5</v>
      </c>
      <c r="G1" s="3" t="s">
        <v>0</v>
      </c>
    </row>
    <row r="2" spans="1:7" x14ac:dyDescent="0.2">
      <c r="A2" s="8">
        <v>42889</v>
      </c>
      <c r="B2" s="4">
        <f>2309</f>
        <v>2309</v>
      </c>
      <c r="D2">
        <v>32.51</v>
      </c>
      <c r="E2" s="11">
        <v>41.26</v>
      </c>
      <c r="F2" s="5"/>
      <c r="G2" s="9"/>
    </row>
    <row r="3" spans="1:7" x14ac:dyDescent="0.2">
      <c r="A3" s="8">
        <v>42896</v>
      </c>
      <c r="B3" s="4">
        <f>2722</f>
        <v>2722</v>
      </c>
      <c r="C3" s="4">
        <f>B3-B2</f>
        <v>413</v>
      </c>
      <c r="D3">
        <v>33.81</v>
      </c>
      <c r="E3" s="11">
        <v>55.2</v>
      </c>
      <c r="F3" s="13">
        <f>E3/C3</f>
        <v>0.13365617433414045</v>
      </c>
      <c r="G3" s="9">
        <f>(D3/C3)*100</f>
        <v>8.1864406779661021</v>
      </c>
    </row>
    <row r="4" spans="1:7" x14ac:dyDescent="0.2">
      <c r="A4" s="8">
        <v>42906</v>
      </c>
      <c r="B4" s="4">
        <f>3145</f>
        <v>3145</v>
      </c>
      <c r="C4" s="4">
        <f t="shared" ref="C4:C8" si="0">B4-B3</f>
        <v>423</v>
      </c>
      <c r="D4">
        <v>33.049999999999997</v>
      </c>
      <c r="E4" s="11">
        <v>57.2</v>
      </c>
      <c r="F4" s="13">
        <f>E4/C4</f>
        <v>0.13522458628841608</v>
      </c>
      <c r="G4" s="9">
        <f t="shared" ref="G4:G8" si="1">(D4/C4)*100</f>
        <v>7.8132387706855777</v>
      </c>
    </row>
    <row r="5" spans="1:7" x14ac:dyDescent="0.2">
      <c r="A5" s="8">
        <v>42916</v>
      </c>
      <c r="B5" s="4">
        <f>3572</f>
        <v>3572</v>
      </c>
      <c r="C5" s="4">
        <f t="shared" si="0"/>
        <v>427</v>
      </c>
      <c r="D5">
        <v>26.48</v>
      </c>
      <c r="E5" s="11">
        <v>65.34</v>
      </c>
      <c r="F5" s="13">
        <f>E5/C5</f>
        <v>0.15302107728337239</v>
      </c>
      <c r="G5" s="9">
        <f t="shared" si="1"/>
        <v>6.2014051522248241</v>
      </c>
    </row>
    <row r="6" spans="1:7" x14ac:dyDescent="0.2">
      <c r="A6" s="8">
        <v>42931</v>
      </c>
      <c r="B6" s="4">
        <f>3958</f>
        <v>3958</v>
      </c>
      <c r="C6" s="4">
        <f t="shared" si="0"/>
        <v>386</v>
      </c>
      <c r="D6">
        <v>28.13</v>
      </c>
      <c r="E6" s="11">
        <v>62.32</v>
      </c>
      <c r="F6" s="13">
        <f t="shared" ref="F6:F8" si="2">E6/C6</f>
        <v>0.16145077720207254</v>
      </c>
      <c r="G6" s="9">
        <f t="shared" si="1"/>
        <v>7.2875647668393784</v>
      </c>
    </row>
    <row r="7" spans="1:7" x14ac:dyDescent="0.2">
      <c r="A7" s="8">
        <v>42938</v>
      </c>
      <c r="B7" s="4">
        <f>4211</f>
        <v>4211</v>
      </c>
      <c r="C7" s="4">
        <f t="shared" si="0"/>
        <v>253</v>
      </c>
      <c r="D7" s="12">
        <v>19.399999999999999</v>
      </c>
      <c r="E7" s="11">
        <v>44.9</v>
      </c>
      <c r="F7" s="13">
        <f t="shared" si="2"/>
        <v>0.1774703557312253</v>
      </c>
      <c r="G7" s="9">
        <f t="shared" si="1"/>
        <v>7.6679841897233185</v>
      </c>
    </row>
    <row r="8" spans="1:7" x14ac:dyDescent="0.2">
      <c r="A8" s="8">
        <v>42946</v>
      </c>
      <c r="B8" s="4">
        <v>4518</v>
      </c>
      <c r="C8" s="4">
        <f t="shared" si="0"/>
        <v>307</v>
      </c>
      <c r="D8">
        <v>21.95</v>
      </c>
      <c r="E8" s="11">
        <v>42.19</v>
      </c>
      <c r="F8" s="13">
        <f t="shared" si="2"/>
        <v>0.13742671009771987</v>
      </c>
      <c r="G8" s="9">
        <f t="shared" si="1"/>
        <v>7.1498371335504878</v>
      </c>
    </row>
    <row r="9" spans="1:7" x14ac:dyDescent="0.2">
      <c r="B9" s="4"/>
      <c r="C9" s="4"/>
      <c r="F9" s="5"/>
      <c r="G9" s="9" t="str">
        <f>IF(AND(D9&lt;&gt;"",C9&lt;&gt;""),(D9/C9)*100,"…")</f>
        <v>…</v>
      </c>
    </row>
    <row r="10" spans="1:7" x14ac:dyDescent="0.2">
      <c r="B10" s="4"/>
      <c r="C10" s="4"/>
      <c r="F10" s="5"/>
      <c r="G10" s="9" t="str">
        <f t="shared" ref="G10:G12" si="3">IF(AND(D10&lt;&gt;"",C10&lt;&gt;""),(D10/C10)*100,"…")</f>
        <v>…</v>
      </c>
    </row>
    <row r="11" spans="1:7" x14ac:dyDescent="0.2">
      <c r="B11" s="4"/>
      <c r="C11" s="4"/>
      <c r="F11" s="5"/>
      <c r="G11" s="9" t="str">
        <f t="shared" si="3"/>
        <v>…</v>
      </c>
    </row>
    <row r="12" spans="1:7" x14ac:dyDescent="0.2">
      <c r="B12" s="4"/>
      <c r="C12" s="4"/>
      <c r="F12" s="5"/>
      <c r="G12" s="9" t="str">
        <f t="shared" si="3"/>
        <v>…</v>
      </c>
    </row>
    <row r="13" spans="1:7" x14ac:dyDescent="0.2">
      <c r="B13" s="4"/>
      <c r="C13" s="4"/>
      <c r="F13" s="5"/>
      <c r="G13" s="9"/>
    </row>
    <row r="14" spans="1:7" x14ac:dyDescent="0.2">
      <c r="C14" s="4"/>
      <c r="F14" s="5"/>
      <c r="G14" s="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workbookViewId="0">
      <selection activeCell="E9" sqref="E9"/>
    </sheetView>
  </sheetViews>
  <sheetFormatPr baseColWidth="10" defaultRowHeight="12.75" x14ac:dyDescent="0.2"/>
  <cols>
    <col min="1" max="1" width="10.5703125" customWidth="1"/>
    <col min="2" max="2" width="10.85546875" customWidth="1"/>
    <col min="3" max="3" width="13.5703125" bestFit="1" customWidth="1"/>
    <col min="4" max="4" width="13.85546875" customWidth="1"/>
    <col min="5" max="5" width="8.28515625" style="11" bestFit="1" customWidth="1"/>
    <col min="6" max="6" width="10.28515625" bestFit="1" customWidth="1"/>
    <col min="7" max="7" width="12" customWidth="1"/>
  </cols>
  <sheetData>
    <row r="1" spans="1:7" ht="13.5" thickBot="1" x14ac:dyDescent="0.25">
      <c r="A1" s="1" t="s">
        <v>6</v>
      </c>
      <c r="B1" s="1" t="s">
        <v>1</v>
      </c>
      <c r="C1" s="2" t="s">
        <v>2</v>
      </c>
      <c r="D1" s="2" t="s">
        <v>3</v>
      </c>
      <c r="E1" s="10" t="s">
        <v>4</v>
      </c>
      <c r="F1" s="3" t="s">
        <v>5</v>
      </c>
      <c r="G1" s="3" t="s">
        <v>0</v>
      </c>
    </row>
    <row r="2" spans="1:7" x14ac:dyDescent="0.2">
      <c r="A2" s="8">
        <v>42889</v>
      </c>
      <c r="B2" s="4">
        <f>2309</f>
        <v>2309</v>
      </c>
      <c r="D2">
        <v>32.51</v>
      </c>
      <c r="E2" s="11">
        <v>41.26</v>
      </c>
      <c r="F2" s="5">
        <f t="shared" ref="F2:F8" si="0">Preis/Liter</f>
        <v>1.269147954475546</v>
      </c>
      <c r="G2" s="9"/>
    </row>
    <row r="3" spans="1:7" x14ac:dyDescent="0.2">
      <c r="A3" s="8">
        <v>42896</v>
      </c>
      <c r="B3" s="4">
        <f>2722</f>
        <v>2722</v>
      </c>
      <c r="C3" s="4">
        <f>B3-B2</f>
        <v>413</v>
      </c>
      <c r="D3">
        <v>33.81</v>
      </c>
      <c r="E3" s="11">
        <v>36.01</v>
      </c>
      <c r="F3" s="5">
        <f t="shared" si="0"/>
        <v>1.0650695060632946</v>
      </c>
      <c r="G3" s="9">
        <f t="shared" ref="G3:G8" si="1">(Liter/gefahrene_km)*100</f>
        <v>8.1864406779661021</v>
      </c>
    </row>
    <row r="4" spans="1:7" x14ac:dyDescent="0.2">
      <c r="A4" s="8">
        <v>42906</v>
      </c>
      <c r="B4" s="4">
        <f>3145</f>
        <v>3145</v>
      </c>
      <c r="C4" s="4">
        <f t="shared" ref="C4:C8" si="2">B4-B3</f>
        <v>423</v>
      </c>
      <c r="D4">
        <v>33.049999999999997</v>
      </c>
      <c r="E4" s="11">
        <v>37.270000000000003</v>
      </c>
      <c r="F4" s="5">
        <f t="shared" si="0"/>
        <v>1.1276853252647505</v>
      </c>
      <c r="G4" s="9">
        <f t="shared" si="1"/>
        <v>7.8132387706855777</v>
      </c>
    </row>
    <row r="5" spans="1:7" x14ac:dyDescent="0.2">
      <c r="A5" s="8">
        <v>42916</v>
      </c>
      <c r="B5" s="4">
        <f>3572</f>
        <v>3572</v>
      </c>
      <c r="C5" s="4">
        <f t="shared" si="2"/>
        <v>427</v>
      </c>
      <c r="D5">
        <v>26.48</v>
      </c>
      <c r="E5" s="11">
        <v>35.21</v>
      </c>
      <c r="F5" s="5">
        <f t="shared" si="0"/>
        <v>1.3296827794561934</v>
      </c>
      <c r="G5" s="9">
        <f t="shared" si="1"/>
        <v>6.2014051522248241</v>
      </c>
    </row>
    <row r="6" spans="1:7" x14ac:dyDescent="0.2">
      <c r="A6" s="8">
        <v>42931</v>
      </c>
      <c r="B6" s="4">
        <f>3958</f>
        <v>3958</v>
      </c>
      <c r="C6" s="4">
        <f t="shared" si="2"/>
        <v>386</v>
      </c>
      <c r="D6">
        <v>28.13</v>
      </c>
      <c r="E6" s="11">
        <v>36.97</v>
      </c>
      <c r="F6" s="5">
        <f t="shared" si="0"/>
        <v>1.3142552435122645</v>
      </c>
      <c r="G6" s="9">
        <f t="shared" si="1"/>
        <v>7.2875647668393784</v>
      </c>
    </row>
    <row r="7" spans="1:7" x14ac:dyDescent="0.2">
      <c r="A7" s="8">
        <v>42938</v>
      </c>
      <c r="B7" s="4">
        <f>4211</f>
        <v>4211</v>
      </c>
      <c r="C7" s="4">
        <f t="shared" si="2"/>
        <v>253</v>
      </c>
      <c r="D7" s="12">
        <v>19.399999999999999</v>
      </c>
      <c r="E7" s="11">
        <v>24.6</v>
      </c>
      <c r="F7" s="5">
        <f t="shared" si="0"/>
        <v>1.2680412371134022</v>
      </c>
      <c r="G7" s="9">
        <f t="shared" si="1"/>
        <v>7.6679841897233185</v>
      </c>
    </row>
    <row r="8" spans="1:7" x14ac:dyDescent="0.2">
      <c r="A8" s="8">
        <v>42946</v>
      </c>
      <c r="B8" s="4">
        <v>4518</v>
      </c>
      <c r="C8" s="4">
        <f t="shared" si="2"/>
        <v>307</v>
      </c>
      <c r="D8">
        <v>21.95</v>
      </c>
      <c r="E8" s="11">
        <v>25</v>
      </c>
      <c r="F8" s="5">
        <f t="shared" si="0"/>
        <v>1.1389521640091116</v>
      </c>
      <c r="G8" s="9">
        <f t="shared" si="1"/>
        <v>8.0109489051094886</v>
      </c>
    </row>
    <row r="9" spans="1:7" x14ac:dyDescent="0.2">
      <c r="B9" s="4"/>
      <c r="C9" s="4"/>
      <c r="F9" s="5"/>
      <c r="G9" s="9"/>
    </row>
    <row r="10" spans="1:7" x14ac:dyDescent="0.2">
      <c r="B10" s="4"/>
      <c r="C10" s="4"/>
      <c r="F10" s="5"/>
      <c r="G10" s="9"/>
    </row>
    <row r="11" spans="1:7" x14ac:dyDescent="0.2">
      <c r="B11" s="4"/>
      <c r="C11" s="4"/>
      <c r="F11" s="5"/>
      <c r="G11" s="9"/>
    </row>
    <row r="12" spans="1:7" x14ac:dyDescent="0.2">
      <c r="B12" s="4"/>
      <c r="C12" s="4"/>
      <c r="F12" s="5"/>
      <c r="G12" s="9"/>
    </row>
    <row r="13" spans="1:7" x14ac:dyDescent="0.2">
      <c r="B13" s="4"/>
      <c r="C13" s="4"/>
      <c r="F13" s="5"/>
      <c r="G13" s="9"/>
    </row>
    <row r="14" spans="1:7" x14ac:dyDescent="0.2">
      <c r="C14" s="4"/>
      <c r="F14" s="5"/>
      <c r="G14" s="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workbookViewId="0">
      <selection activeCell="G10" sqref="G10"/>
    </sheetView>
  </sheetViews>
  <sheetFormatPr baseColWidth="10" defaultRowHeight="12.75" x14ac:dyDescent="0.2"/>
  <cols>
    <col min="1" max="1" width="10.5703125" customWidth="1"/>
    <col min="2" max="2" width="10.85546875" customWidth="1"/>
    <col min="3" max="3" width="13.5703125" bestFit="1" customWidth="1"/>
    <col min="4" max="4" width="11.7109375" customWidth="1"/>
    <col min="5" max="5" width="9.28515625" style="7" customWidth="1"/>
    <col min="6" max="6" width="10.28515625" bestFit="1" customWidth="1"/>
    <col min="7" max="7" width="16.28515625" customWidth="1"/>
  </cols>
  <sheetData>
    <row r="1" spans="1:7" ht="13.5" thickBot="1" x14ac:dyDescent="0.25">
      <c r="A1" s="1" t="s">
        <v>6</v>
      </c>
      <c r="B1" s="1" t="s">
        <v>1</v>
      </c>
      <c r="C1" s="2" t="s">
        <v>2</v>
      </c>
      <c r="D1" s="2" t="s">
        <v>3</v>
      </c>
      <c r="E1" s="6" t="s">
        <v>4</v>
      </c>
      <c r="F1" s="3" t="s">
        <v>5</v>
      </c>
      <c r="G1" s="3" t="s">
        <v>0</v>
      </c>
    </row>
    <row r="2" spans="1:7" x14ac:dyDescent="0.2">
      <c r="A2" s="8">
        <v>42889</v>
      </c>
      <c r="B2" s="4">
        <f>2309</f>
        <v>2309</v>
      </c>
      <c r="C2" s="4"/>
      <c r="D2">
        <v>32.51</v>
      </c>
      <c r="E2" s="7">
        <v>41.26</v>
      </c>
      <c r="F2" s="5">
        <f t="shared" ref="F2:F14" si="0">Preis/Liter</f>
        <v>1.269147954475546</v>
      </c>
      <c r="G2" s="5"/>
    </row>
    <row r="3" spans="1:7" x14ac:dyDescent="0.2">
      <c r="A3" s="8">
        <v>42896</v>
      </c>
      <c r="B3" s="4">
        <f>2722</f>
        <v>2722</v>
      </c>
      <c r="C3" s="4">
        <f t="shared" ref="C3:C14" si="1">IF(KmStand=0,"",B3-B2)</f>
        <v>413</v>
      </c>
      <c r="D3">
        <v>33.81</v>
      </c>
      <c r="E3" s="7">
        <v>36.01</v>
      </c>
      <c r="F3" s="5">
        <f t="shared" si="0"/>
        <v>1.0650695060632946</v>
      </c>
      <c r="G3" s="5">
        <f t="shared" ref="G3:G14" si="2">(Liter/gefahrene_km)*100</f>
        <v>8.1864406779661021</v>
      </c>
    </row>
    <row r="4" spans="1:7" x14ac:dyDescent="0.2">
      <c r="A4" s="8">
        <v>42906</v>
      </c>
      <c r="B4" s="4">
        <f>3145</f>
        <v>3145</v>
      </c>
      <c r="C4" s="4">
        <f t="shared" si="1"/>
        <v>423</v>
      </c>
      <c r="D4">
        <v>33.049999999999997</v>
      </c>
      <c r="E4" s="7">
        <v>37.270000000000003</v>
      </c>
      <c r="F4" s="5">
        <f t="shared" si="0"/>
        <v>1.1276853252647505</v>
      </c>
      <c r="G4" s="5">
        <f t="shared" si="2"/>
        <v>7.8132387706855777</v>
      </c>
    </row>
    <row r="5" spans="1:7" x14ac:dyDescent="0.2">
      <c r="A5" s="8">
        <v>42916</v>
      </c>
      <c r="B5" s="4">
        <f>3572</f>
        <v>3572</v>
      </c>
      <c r="C5" s="4">
        <f t="shared" si="1"/>
        <v>427</v>
      </c>
      <c r="D5">
        <v>26.48</v>
      </c>
      <c r="E5" s="7">
        <v>35.21</v>
      </c>
      <c r="F5" s="5">
        <f t="shared" si="0"/>
        <v>1.3296827794561934</v>
      </c>
      <c r="G5" s="5">
        <f t="shared" si="2"/>
        <v>6.2014051522248241</v>
      </c>
    </row>
    <row r="6" spans="1:7" x14ac:dyDescent="0.2">
      <c r="A6" s="8">
        <v>42931</v>
      </c>
      <c r="B6" s="4">
        <f>3958</f>
        <v>3958</v>
      </c>
      <c r="C6" s="4">
        <f t="shared" si="1"/>
        <v>386</v>
      </c>
      <c r="D6">
        <v>28.13</v>
      </c>
      <c r="E6" s="7">
        <v>36.97</v>
      </c>
      <c r="F6" s="5">
        <f t="shared" si="0"/>
        <v>1.3142552435122645</v>
      </c>
      <c r="G6" s="5">
        <f t="shared" si="2"/>
        <v>7.2875647668393784</v>
      </c>
    </row>
    <row r="7" spans="1:7" x14ac:dyDescent="0.2">
      <c r="A7" s="8">
        <v>42938</v>
      </c>
      <c r="B7" s="4">
        <f>4211</f>
        <v>4211</v>
      </c>
      <c r="C7" s="4">
        <f t="shared" si="1"/>
        <v>253</v>
      </c>
      <c r="D7">
        <v>19.399999999999999</v>
      </c>
      <c r="E7" s="7">
        <v>24.6</v>
      </c>
      <c r="F7" s="5">
        <f t="shared" si="0"/>
        <v>1.2680412371134022</v>
      </c>
      <c r="G7" s="5">
        <f t="shared" si="2"/>
        <v>7.6679841897233185</v>
      </c>
    </row>
    <row r="8" spans="1:7" x14ac:dyDescent="0.2">
      <c r="A8" s="8">
        <v>42946</v>
      </c>
      <c r="B8" s="4">
        <f>4485</f>
        <v>4485</v>
      </c>
      <c r="C8" s="4">
        <f t="shared" si="1"/>
        <v>274</v>
      </c>
      <c r="D8">
        <v>21.95</v>
      </c>
      <c r="E8" s="7">
        <v>25</v>
      </c>
      <c r="F8" s="5">
        <f t="shared" si="0"/>
        <v>1.1389521640091116</v>
      </c>
      <c r="G8" s="5">
        <f t="shared" si="2"/>
        <v>8.0109489051094886</v>
      </c>
    </row>
    <row r="9" spans="1:7" x14ac:dyDescent="0.2">
      <c r="B9" s="4"/>
      <c r="C9" s="4" t="str">
        <f t="shared" si="1"/>
        <v/>
      </c>
      <c r="F9" s="5" t="str">
        <f>IF(E9=0,"",Preis/Liter)</f>
        <v/>
      </c>
      <c r="G9" s="5" t="str">
        <f>IF(D9=0,"",(Liter/gefahrene_km)*100)</f>
        <v/>
      </c>
    </row>
    <row r="10" spans="1:7" x14ac:dyDescent="0.2">
      <c r="B10" s="4"/>
      <c r="C10" s="4" t="str">
        <f t="shared" si="1"/>
        <v/>
      </c>
      <c r="F10" s="5" t="e">
        <f t="shared" si="0"/>
        <v>#DIV/0!</v>
      </c>
      <c r="G10" s="5" t="str">
        <f>IF(D9=0,"",(Liter/gefahrene_km)*100)</f>
        <v/>
      </c>
    </row>
    <row r="11" spans="1:7" x14ac:dyDescent="0.2">
      <c r="B11" s="4"/>
      <c r="C11" s="4" t="str">
        <f t="shared" si="1"/>
        <v/>
      </c>
      <c r="F11" s="5" t="e">
        <f t="shared" si="0"/>
        <v>#DIV/0!</v>
      </c>
      <c r="G11" s="5" t="e">
        <f t="shared" si="2"/>
        <v>#VALUE!</v>
      </c>
    </row>
    <row r="12" spans="1:7" x14ac:dyDescent="0.2">
      <c r="B12" s="4"/>
      <c r="C12" s="4" t="str">
        <f t="shared" si="1"/>
        <v/>
      </c>
      <c r="F12" s="5" t="e">
        <f t="shared" si="0"/>
        <v>#DIV/0!</v>
      </c>
      <c r="G12" s="5" t="e">
        <f t="shared" si="2"/>
        <v>#VALUE!</v>
      </c>
    </row>
    <row r="13" spans="1:7" x14ac:dyDescent="0.2">
      <c r="B13" s="4"/>
      <c r="C13" s="4" t="str">
        <f t="shared" si="1"/>
        <v/>
      </c>
      <c r="F13" s="5" t="e">
        <f t="shared" si="0"/>
        <v>#DIV/0!</v>
      </c>
      <c r="G13" s="5" t="e">
        <f t="shared" si="2"/>
        <v>#VALUE!</v>
      </c>
    </row>
    <row r="14" spans="1:7" x14ac:dyDescent="0.2">
      <c r="C14" s="4" t="str">
        <f t="shared" si="1"/>
        <v/>
      </c>
      <c r="F14" s="5" t="e">
        <f t="shared" si="0"/>
        <v>#DIV/0!</v>
      </c>
      <c r="G14" s="5" t="e">
        <f t="shared" si="2"/>
        <v>#VALUE!</v>
      </c>
    </row>
  </sheetData>
  <phoneticPr fontId="0" type="noConversion"/>
  <conditionalFormatting sqref="G3:G14">
    <cfRule type="cellIs" dxfId="3" priority="4" stopIfTrue="1" operator="lessThan">
      <formula>7</formula>
    </cfRule>
    <cfRule type="cellIs" dxfId="2" priority="5" stopIfTrue="1" operator="greaterThan">
      <formula>8.1</formula>
    </cfRule>
  </conditionalFormatting>
  <conditionalFormatting sqref="G3:G14">
    <cfRule type="cellIs" dxfId="1" priority="1" stopIfTrue="1" operator="lessThan">
      <formula>7</formula>
    </cfRule>
    <cfRule type="cellIs" dxfId="0" priority="2" stopIfTrue="1" operator="lessThan">
      <formula>7</formula>
    </cfRule>
  </conditionalFormatting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Grundtabelle</vt:lpstr>
      <vt:lpstr>gefahrene Km</vt:lpstr>
      <vt:lpstr>Verbrauch</vt:lpstr>
      <vt:lpstr>Namen</vt:lpstr>
      <vt:lpstr> Benzinverbrauch format</vt:lpstr>
      <vt:lpstr>gefahrene_km</vt:lpstr>
      <vt:lpstr>KmStand</vt:lpstr>
      <vt:lpstr>Liter</vt:lpstr>
      <vt:lpstr>Preis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 - IT-Coach</dc:creator>
  <cp:lastModifiedBy>THB</cp:lastModifiedBy>
  <dcterms:created xsi:type="dcterms:W3CDTF">1998-05-24T14:42:59Z</dcterms:created>
  <dcterms:modified xsi:type="dcterms:W3CDTF">2018-03-12T02:36:49Z</dcterms:modified>
</cp:coreProperties>
</file>