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defaultThemeVersion="124226"/>
  <mc:AlternateContent xmlns:mc="http://schemas.openxmlformats.org/markup-compatibility/2006">
    <mc:Choice Requires="x15">
      <x15ac:absPath xmlns:x15ac="http://schemas.microsoft.com/office/spreadsheetml/2010/11/ac" url="E:\KW_aktuell\263RettigXL16Fort\Tabellen\"/>
    </mc:Choice>
  </mc:AlternateContent>
  <xr:revisionPtr revIDLastSave="0" documentId="13_ncr:1_{2E8DA4BE-DCA4-4154-8962-FCD0D860AA29}" xr6:coauthVersionLast="28" xr6:coauthVersionMax="28" xr10:uidLastSave="{00000000-0000-0000-0000-000000000000}"/>
  <bookViews>
    <workbookView xWindow="120" yWindow="75" windowWidth="15135" windowHeight="8535" xr2:uid="{00000000-000D-0000-FFFF-FFFF00000000}"/>
  </bookViews>
  <sheets>
    <sheet name="ZZR " sheetId="5" r:id="rId1"/>
    <sheet name="RZM" sheetId="6" r:id="rId2"/>
    <sheet name="ZinsTilgung" sheetId="2" r:id="rId3"/>
  </sheets>
  <definedNames>
    <definedName name="Darlehensbetrag">#REF!</definedName>
    <definedName name="Darlehnsbetrag">#REF!</definedName>
    <definedName name="Gebühren">#REF!</definedName>
    <definedName name="Gesamtbetrag">#REF!</definedName>
    <definedName name="Laufzeit">#REF!</definedName>
    <definedName name="Monatsrate">#REF!</definedName>
    <definedName name="Zinssatz">#REF!</definedName>
  </definedNames>
  <calcPr calcId="171027" iterateDelta="1E-4" concurrentCalc="0"/>
</workbook>
</file>

<file path=xl/calcChain.xml><?xml version="1.0" encoding="utf-8"?>
<calcChain xmlns="http://schemas.openxmlformats.org/spreadsheetml/2006/main">
  <c r="B10" i="2" l="1"/>
  <c r="E16" i="5"/>
  <c r="B11" i="5"/>
  <c r="B12" i="5"/>
  <c r="B16" i="5"/>
  <c r="B6" i="2"/>
  <c r="B9" i="2"/>
  <c r="B8" i="2"/>
  <c r="B1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Wiebke Rettig</author>
  </authors>
  <commentList>
    <comment ref="B11" authorId="0" shapeId="0" xr:uid="{E369F029-C5E5-447B-A6E8-F7FE4C796D22}">
      <text>
        <r>
          <rPr>
            <b/>
            <sz val="9"/>
            <color indexed="81"/>
            <rFont val="Tahoma"/>
            <family val="2"/>
          </rPr>
          <t>Wiebke Rettig:</t>
        </r>
        <r>
          <rPr>
            <sz val="9"/>
            <color indexed="81"/>
            <rFont val="Tahoma"/>
            <family val="2"/>
          </rPr>
          <t xml:space="preserve">
Summenformel</t>
        </r>
      </text>
    </comment>
    <comment ref="B12" authorId="0" shapeId="0" xr:uid="{E89D47CB-D659-4584-AB41-08712C6B9629}">
      <text>
        <r>
          <rPr>
            <b/>
            <sz val="9"/>
            <color indexed="81"/>
            <rFont val="Tahoma"/>
            <family val="2"/>
          </rPr>
          <t>Wiebke Rettig:</t>
        </r>
        <r>
          <rPr>
            <sz val="9"/>
            <color indexed="81"/>
            <rFont val="Tahoma"/>
            <family val="2"/>
          </rPr>
          <t xml:space="preserve">
Einkommen minus Ausgaben</t>
        </r>
      </text>
    </comment>
    <comment ref="D13" authorId="0" shapeId="0" xr:uid="{DC4BDAE1-1A27-45C5-B6EA-B15E8B17A30F}">
      <text>
        <r>
          <rPr>
            <b/>
            <sz val="9"/>
            <color indexed="81"/>
            <rFont val="Tahoma"/>
            <family val="2"/>
          </rPr>
          <t>Wiebke Rettig:</t>
        </r>
        <r>
          <rPr>
            <sz val="9"/>
            <color indexed="81"/>
            <rFont val="Tahoma"/>
            <family val="2"/>
          </rPr>
          <t xml:space="preserve">
Sie müssen kein Darlehen aufnehmen, sondern befinden sich in der Lage, Geld anzusparen.</t>
        </r>
      </text>
    </comment>
  </commentList>
</comments>
</file>

<file path=xl/sharedStrings.xml><?xml version="1.0" encoding="utf-8"?>
<sst xmlns="http://schemas.openxmlformats.org/spreadsheetml/2006/main" count="44" uniqueCount="42">
  <si>
    <t>Darlehen</t>
  </si>
  <si>
    <t>Zinssatz</t>
  </si>
  <si>
    <t>Gebühren %</t>
  </si>
  <si>
    <t>Laufzeit (Monate)</t>
  </si>
  <si>
    <t>Laufzeit (Jahre)</t>
  </si>
  <si>
    <t>Monatliche Rate</t>
  </si>
  <si>
    <t>Gebühren Euro</t>
  </si>
  <si>
    <t>=RMZ((Zinssatz/12);(Zeitraum*12);Barwert;0)</t>
  </si>
  <si>
    <t>Um die monatliche Rate zu berechnen, können Sie die Formel "RMZ" benutzen. Die originale Formel berechnet jedoch zunächst die jährliche Rate. Damit sie die monatliche Rate erhalten, sollten Sie zuerst den Zinssatz durch 12 dividieren und dann den Zeitraum wieder mit 12 multiplizieren. Der Barwert ist für jeden Monat immer der Ausgangswert, in unserem Beispiel 22.000,00 €.</t>
  </si>
  <si>
    <t>Bei dieser Formel genügt es, wenn das Gesamtergebnis durch 12 dividiert wird, um die monatlichen Zinsen zu erhalten. Der Barwert bezieht sich hier allerdings auf den aktuellen Restwert, in unserem Beispiel der Wert aus der 1. Spalte "Barwert bzw. Restwert nach jedem Monat".</t>
  </si>
  <si>
    <t>=ZINSZ(Zinsatz;1;Zeitraum;Barwert)/12</t>
  </si>
  <si>
    <t>Monatl. Zinsen</t>
  </si>
  <si>
    <t>Monatl. Tilgung</t>
  </si>
  <si>
    <t>Berechnung der monatlichen Tilgung:</t>
  </si>
  <si>
    <t>=RMZ-ZINSZ</t>
  </si>
  <si>
    <t>Darlehn mit Zinsen und Tilgung</t>
  </si>
  <si>
    <t>c</t>
  </si>
  <si>
    <t>=ZZR(E15/12;-E14;E13)/12</t>
  </si>
  <si>
    <t>Funktion in E16</t>
  </si>
  <si>
    <t>=ZZR(B15/12;-B14;B13;0;0)/12</t>
  </si>
  <si>
    <t>Funktion in B16</t>
  </si>
  <si>
    <t>Spardauer</t>
  </si>
  <si>
    <t>Laufzeit</t>
  </si>
  <si>
    <t>Zinssatz %</t>
  </si>
  <si>
    <t>Einzahlung p. M.</t>
  </si>
  <si>
    <t>Zinsen p.M.</t>
  </si>
  <si>
    <t>Sparziel</t>
  </si>
  <si>
    <t>Kredithöhe</t>
  </si>
  <si>
    <t>Verfügbar</t>
  </si>
  <si>
    <t>Ausgaben Gesamt</t>
  </si>
  <si>
    <t>Rückzahlungen</t>
  </si>
  <si>
    <t>Freizeit</t>
  </si>
  <si>
    <t>Betriebskosten KFZ</t>
  </si>
  <si>
    <t>Kommunikation</t>
  </si>
  <si>
    <t>Ausbildung + Bildung</t>
  </si>
  <si>
    <t>Reinigung</t>
  </si>
  <si>
    <t>Bekleidung</t>
  </si>
  <si>
    <t>Lebensmittel</t>
  </si>
  <si>
    <t>Wohnungskosten</t>
  </si>
  <si>
    <t>Haushaltseinkommen</t>
  </si>
  <si>
    <t>Regelmäßige Zahlung - RZM</t>
  </si>
  <si>
    <t>Monatl. Zahlung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</si>
</sst>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164" formatCode="_-* #,##0.00\ &quot;DM&quot;_-;\-* #,##0.00\ &quot;DM&quot;_-;_-* &quot;-&quot;??\ &quot;DM&quot;_-;_-@_-"/>
    <numFmt numFmtId="165" formatCode="#,##0.00\ &quot;€&quot;"/>
    <numFmt numFmtId="166" formatCode="0.0%"/>
    <numFmt numFmtId="167" formatCode="_-* #,##0.00\ [$€-407]_-;\-* #,##0.00\ [$€-407]_-;_-* &quot;-&quot;??\ [$€-407]_-;_-@_-"/>
  </numFmts>
  <fonts count="11" x14ac:knownFonts="1">
    <font>
      <sz val="10"/>
      <name val="Arial"/>
    </font>
    <font>
      <sz val="11"/>
      <color theme="1"/>
      <name val="Calibri"/>
      <family val="2"/>
      <scheme val="minor"/>
    </font>
    <font>
      <sz val="10"/>
      <name val="Arial"/>
      <family val="2"/>
    </font>
    <font>
      <b/>
      <sz val="10"/>
      <name val="Arial"/>
      <family val="2"/>
    </font>
    <font>
      <sz val="10"/>
      <name val="Arial"/>
      <family val="2"/>
    </font>
    <font>
      <sz val="11"/>
      <color rgb="FFFF0000"/>
      <name val="Calibri"/>
      <family val="2"/>
      <scheme val="minor"/>
    </font>
    <font>
      <b/>
      <sz val="11"/>
      <color theme="1"/>
      <name val="Calibri"/>
      <family val="2"/>
      <scheme val="minor"/>
    </font>
    <font>
      <sz val="11"/>
      <color rgb="FF00B050"/>
      <name val="Calibri"/>
      <family val="2"/>
      <scheme val="minor"/>
    </font>
    <font>
      <b/>
      <sz val="9"/>
      <color indexed="81"/>
      <name val="Tahoma"/>
      <family val="2"/>
    </font>
    <font>
      <sz val="9"/>
      <color indexed="81"/>
      <name val="Tahoma"/>
      <family val="2"/>
    </font>
    <font>
      <b/>
      <sz val="12"/>
      <name val="Arial"/>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3">
    <xf numFmtId="0" fontId="0" fillId="0" borderId="0"/>
    <xf numFmtId="164" fontId="2" fillId="0" borderId="0" applyFont="0" applyFill="0" applyBorder="0" applyAlignment="0" applyProtection="0"/>
    <xf numFmtId="0" fontId="1" fillId="0" borderId="0"/>
  </cellStyleXfs>
  <cellXfs count="28">
    <xf numFmtId="0" fontId="0" fillId="0" borderId="0" xfId="0"/>
    <xf numFmtId="166" fontId="0" fillId="0" borderId="0" xfId="0" applyNumberFormat="1"/>
    <xf numFmtId="4" fontId="0" fillId="0" borderId="0" xfId="0" applyNumberFormat="1"/>
    <xf numFmtId="0" fontId="4" fillId="0" borderId="0" xfId="0" applyFont="1"/>
    <xf numFmtId="8" fontId="4" fillId="0" borderId="0" xfId="0" quotePrefix="1" applyNumberFormat="1" applyFont="1" applyAlignment="1">
      <alignment vertical="top" wrapText="1"/>
    </xf>
    <xf numFmtId="0" fontId="0" fillId="0" borderId="0" xfId="0" applyAlignment="1">
      <alignment vertical="center"/>
    </xf>
    <xf numFmtId="165" fontId="0" fillId="0" borderId="0" xfId="0" applyNumberFormat="1" applyAlignment="1">
      <alignment vertical="center"/>
    </xf>
    <xf numFmtId="0" fontId="4" fillId="0" borderId="0" xfId="0" applyFont="1" applyAlignment="1">
      <alignment vertical="center"/>
    </xf>
    <xf numFmtId="0" fontId="4" fillId="0" borderId="0" xfId="0" quotePrefix="1" applyFont="1" applyAlignment="1">
      <alignment vertical="center"/>
    </xf>
    <xf numFmtId="165" fontId="0" fillId="0" borderId="0" xfId="1" applyNumberFormat="1" applyFont="1" applyAlignment="1">
      <alignment vertical="center"/>
    </xf>
    <xf numFmtId="167" fontId="0" fillId="0" borderId="0" xfId="0" applyNumberFormat="1"/>
    <xf numFmtId="0" fontId="1" fillId="0" borderId="0" xfId="2"/>
    <xf numFmtId="0" fontId="1" fillId="0" borderId="0" xfId="2" quotePrefix="1"/>
    <xf numFmtId="2" fontId="1" fillId="0" borderId="0" xfId="2" applyNumberFormat="1"/>
    <xf numFmtId="9" fontId="1" fillId="0" borderId="0" xfId="2" applyNumberFormat="1"/>
    <xf numFmtId="166" fontId="1" fillId="0" borderId="0" xfId="2" applyNumberFormat="1"/>
    <xf numFmtId="0" fontId="6" fillId="0" borderId="0" xfId="2" applyFont="1"/>
    <xf numFmtId="0" fontId="7" fillId="0" borderId="0" xfId="2" applyFont="1"/>
    <xf numFmtId="0" fontId="1" fillId="0" borderId="1" xfId="2" applyBorder="1"/>
    <xf numFmtId="0" fontId="7" fillId="0" borderId="1" xfId="2" applyFont="1" applyBorder="1"/>
    <xf numFmtId="0" fontId="5" fillId="0" borderId="0" xfId="2" applyFont="1"/>
    <xf numFmtId="0" fontId="3" fillId="0" borderId="0" xfId="0" applyFont="1"/>
    <xf numFmtId="0" fontId="10" fillId="0" borderId="0" xfId="0" applyFont="1"/>
    <xf numFmtId="8" fontId="0" fillId="0" borderId="0" xfId="0" applyNumberFormat="1"/>
    <xf numFmtId="0" fontId="3" fillId="0" borderId="0" xfId="0" applyFont="1" applyAlignment="1">
      <alignment horizontal="center"/>
    </xf>
    <xf numFmtId="0" fontId="4" fillId="0" borderId="0" xfId="0" applyFont="1" applyAlignment="1">
      <alignment horizontal="left" vertical="top" wrapText="1"/>
    </xf>
    <xf numFmtId="0" fontId="4" fillId="0" borderId="0" xfId="0" applyFont="1" applyAlignment="1">
      <alignment vertical="top" wrapText="1"/>
    </xf>
    <xf numFmtId="0" fontId="4" fillId="0" borderId="0" xfId="0" applyFont="1" applyAlignment="1">
      <alignment vertical="center"/>
    </xf>
  </cellXfs>
  <cellStyles count="3">
    <cellStyle name="Standard" xfId="0" builtinId="0"/>
    <cellStyle name="Standard 2" xfId="2" xr:uid="{45BA2E88-30FD-48F7-9BA4-9F5C8E4B0991}"/>
    <cellStyle name="Währung" xfId="1" builtinId="4"/>
  </cellStyles>
  <dxfs count="1">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A8811-B842-4935-B755-67EB94CD9A55}">
  <dimension ref="A1:K20"/>
  <sheetViews>
    <sheetView tabSelected="1" workbookViewId="0">
      <selection activeCell="E16" sqref="E16"/>
    </sheetView>
  </sheetViews>
  <sheetFormatPr baseColWidth="10" defaultRowHeight="15" x14ac:dyDescent="0.25"/>
  <cols>
    <col min="1" max="1" width="20.42578125" style="11" bestFit="1" customWidth="1"/>
    <col min="2" max="2" width="11.42578125" style="11"/>
    <col min="3" max="3" width="6.5703125" style="11" customWidth="1"/>
    <col min="4" max="4" width="15.42578125" style="11" bestFit="1" customWidth="1"/>
    <col min="5" max="16384" width="11.42578125" style="11"/>
  </cols>
  <sheetData>
    <row r="1" spans="1:7" x14ac:dyDescent="0.25">
      <c r="A1" s="11" t="s">
        <v>39</v>
      </c>
      <c r="B1" s="11">
        <v>3694</v>
      </c>
    </row>
    <row r="2" spans="1:7" x14ac:dyDescent="0.25">
      <c r="A2" s="11" t="s">
        <v>38</v>
      </c>
      <c r="B2" s="11">
        <v>940</v>
      </c>
    </row>
    <row r="3" spans="1:7" x14ac:dyDescent="0.25">
      <c r="A3" s="11" t="s">
        <v>37</v>
      </c>
      <c r="B3" s="11">
        <v>510</v>
      </c>
    </row>
    <row r="4" spans="1:7" x14ac:dyDescent="0.25">
      <c r="A4" s="11" t="s">
        <v>36</v>
      </c>
      <c r="B4" s="11">
        <v>200</v>
      </c>
    </row>
    <row r="5" spans="1:7" x14ac:dyDescent="0.25">
      <c r="A5" s="11" t="s">
        <v>35</v>
      </c>
      <c r="B5" s="11">
        <v>180</v>
      </c>
    </row>
    <row r="6" spans="1:7" x14ac:dyDescent="0.25">
      <c r="A6" s="11" t="s">
        <v>34</v>
      </c>
      <c r="B6" s="11">
        <v>490</v>
      </c>
    </row>
    <row r="7" spans="1:7" x14ac:dyDescent="0.25">
      <c r="A7" s="11" t="s">
        <v>33</v>
      </c>
      <c r="B7" s="11">
        <v>130</v>
      </c>
    </row>
    <row r="8" spans="1:7" x14ac:dyDescent="0.25">
      <c r="A8" s="11" t="s">
        <v>32</v>
      </c>
      <c r="B8" s="11">
        <v>335</v>
      </c>
    </row>
    <row r="9" spans="1:7" x14ac:dyDescent="0.25">
      <c r="A9" s="11" t="s">
        <v>31</v>
      </c>
      <c r="B9" s="11">
        <v>150</v>
      </c>
    </row>
    <row r="10" spans="1:7" x14ac:dyDescent="0.25">
      <c r="A10" s="11" t="s">
        <v>30</v>
      </c>
      <c r="B10" s="11">
        <v>310</v>
      </c>
    </row>
    <row r="11" spans="1:7" x14ac:dyDescent="0.25">
      <c r="A11" s="11" t="s">
        <v>29</v>
      </c>
      <c r="B11" s="20">
        <f>SUM(B2:B10)</f>
        <v>3245</v>
      </c>
    </row>
    <row r="12" spans="1:7" x14ac:dyDescent="0.25">
      <c r="A12" s="18" t="s">
        <v>28</v>
      </c>
      <c r="B12" s="19">
        <f>B1-B11</f>
        <v>449</v>
      </c>
      <c r="C12" s="18"/>
      <c r="D12" s="18"/>
      <c r="E12" s="18"/>
    </row>
    <row r="13" spans="1:7" x14ac:dyDescent="0.25">
      <c r="A13" s="11" t="s">
        <v>27</v>
      </c>
      <c r="B13" s="11">
        <v>15000</v>
      </c>
      <c r="D13" s="16" t="s">
        <v>26</v>
      </c>
      <c r="E13" s="17">
        <v>15000</v>
      </c>
      <c r="F13" s="16"/>
    </row>
    <row r="14" spans="1:7" x14ac:dyDescent="0.25">
      <c r="A14" s="11" t="s">
        <v>25</v>
      </c>
      <c r="B14" s="11">
        <v>250</v>
      </c>
      <c r="D14" s="11" t="s">
        <v>24</v>
      </c>
      <c r="E14" s="11">
        <v>250</v>
      </c>
    </row>
    <row r="15" spans="1:7" x14ac:dyDescent="0.25">
      <c r="A15" s="11" t="s">
        <v>23</v>
      </c>
      <c r="B15" s="15">
        <v>4.2000000000000003E-2</v>
      </c>
      <c r="D15" s="11" t="s">
        <v>23</v>
      </c>
      <c r="E15" s="14">
        <v>0</v>
      </c>
      <c r="G15" s="14"/>
    </row>
    <row r="16" spans="1:7" x14ac:dyDescent="0.25">
      <c r="A16" s="11" t="s">
        <v>22</v>
      </c>
      <c r="B16" s="13">
        <f>NPER(B15/12,-B14,B13,0,0)/12</f>
        <v>5.6222525569449857</v>
      </c>
      <c r="D16" s="11" t="s">
        <v>21</v>
      </c>
      <c r="E16" s="13">
        <f>NPER(E15/12,-E14,E13)/12</f>
        <v>5</v>
      </c>
      <c r="F16" s="13"/>
      <c r="G16" s="13"/>
    </row>
    <row r="18" spans="1:11" x14ac:dyDescent="0.25">
      <c r="A18" s="11" t="s">
        <v>20</v>
      </c>
      <c r="B18" s="12" t="s">
        <v>19</v>
      </c>
    </row>
    <row r="20" spans="1:11" x14ac:dyDescent="0.25">
      <c r="A20" s="11" t="s">
        <v>18</v>
      </c>
      <c r="B20" s="12" t="s">
        <v>17</v>
      </c>
      <c r="K20" s="11" t="s">
        <v>16</v>
      </c>
    </row>
  </sheetData>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F6935-D32A-436B-95D2-FCAE349B0CF1}">
  <dimension ref="A1:B3"/>
  <sheetViews>
    <sheetView workbookViewId="0">
      <selection activeCell="B3" sqref="B3"/>
    </sheetView>
  </sheetViews>
  <sheetFormatPr baseColWidth="10" defaultRowHeight="12.75" x14ac:dyDescent="0.2"/>
  <cols>
    <col min="2" max="2" width="14.140625" bestFit="1" customWidth="1"/>
  </cols>
  <sheetData>
    <row r="1" spans="1:2" ht="15.75" x14ac:dyDescent="0.25">
      <c r="A1" s="22" t="s">
        <v>40</v>
      </c>
    </row>
    <row r="2" spans="1:2" x14ac:dyDescent="0.2">
      <c r="A2" s="21" t="s">
        <v>27</v>
      </c>
      <c r="B2" s="21" t="s">
        <v>41</v>
      </c>
    </row>
    <row r="3" spans="1:2" x14ac:dyDescent="0.2">
      <c r="A3">
        <v>10000</v>
      </c>
      <c r="B3" s="23"/>
    </row>
  </sheetData>
  <pageMargins left="0.7" right="0.7" top="0.78740157499999996" bottom="0.78740157499999996"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2"/>
  <sheetViews>
    <sheetView workbookViewId="0">
      <selection activeCell="B19" sqref="B19"/>
    </sheetView>
  </sheetViews>
  <sheetFormatPr baseColWidth="10" defaultRowHeight="12.75" x14ac:dyDescent="0.2"/>
  <cols>
    <col min="1" max="1" width="17.5703125" customWidth="1"/>
    <col min="2" max="2" width="20.42578125" bestFit="1" customWidth="1"/>
    <col min="3" max="3" width="44.5703125" customWidth="1"/>
  </cols>
  <sheetData>
    <row r="1" spans="1:13" x14ac:dyDescent="0.2">
      <c r="A1" s="24" t="s">
        <v>15</v>
      </c>
      <c r="B1" s="24"/>
    </row>
    <row r="3" spans="1:13" x14ac:dyDescent="0.2">
      <c r="A3" t="s">
        <v>0</v>
      </c>
      <c r="B3" s="2">
        <v>15000</v>
      </c>
    </row>
    <row r="4" spans="1:13" x14ac:dyDescent="0.2">
      <c r="A4" t="s">
        <v>1</v>
      </c>
      <c r="B4" s="1">
        <v>3.5000000000000003E-2</v>
      </c>
    </row>
    <row r="5" spans="1:13" x14ac:dyDescent="0.2">
      <c r="A5" t="s">
        <v>2</v>
      </c>
      <c r="B5" s="1">
        <v>5.0000000000000001E-3</v>
      </c>
    </row>
    <row r="6" spans="1:13" x14ac:dyDescent="0.2">
      <c r="A6" t="s">
        <v>6</v>
      </c>
      <c r="B6" s="10">
        <f>B3*B5</f>
        <v>75</v>
      </c>
    </row>
    <row r="7" spans="1:13" x14ac:dyDescent="0.2">
      <c r="A7" t="s">
        <v>3</v>
      </c>
      <c r="B7">
        <v>72</v>
      </c>
    </row>
    <row r="8" spans="1:13" x14ac:dyDescent="0.2">
      <c r="A8" t="s">
        <v>4</v>
      </c>
      <c r="B8">
        <f>B7/12</f>
        <v>6</v>
      </c>
    </row>
    <row r="9" spans="1:13" ht="42.75" customHeight="1" x14ac:dyDescent="0.2">
      <c r="A9" s="5" t="s">
        <v>5</v>
      </c>
      <c r="B9" s="6">
        <f>PMT(B4/12,B7,B3)</f>
        <v>-231.2759562377768</v>
      </c>
      <c r="C9" s="4" t="s">
        <v>7</v>
      </c>
      <c r="D9" s="25" t="s">
        <v>8</v>
      </c>
      <c r="E9" s="25"/>
      <c r="F9" s="25"/>
      <c r="G9" s="25"/>
      <c r="H9" s="25"/>
      <c r="I9" s="25"/>
      <c r="J9" s="25"/>
      <c r="K9" s="25"/>
      <c r="L9" s="25"/>
      <c r="M9" s="25"/>
    </row>
    <row r="10" spans="1:13" ht="44.25" customHeight="1" x14ac:dyDescent="0.2">
      <c r="A10" s="7" t="s">
        <v>11</v>
      </c>
      <c r="B10" s="9">
        <f>IPMT(B4,1,B7,B3)/12</f>
        <v>-43.75</v>
      </c>
      <c r="C10" s="8" t="s">
        <v>10</v>
      </c>
      <c r="D10" s="26" t="s">
        <v>9</v>
      </c>
      <c r="E10" s="26"/>
      <c r="F10" s="26"/>
      <c r="G10" s="26"/>
      <c r="H10" s="26"/>
      <c r="I10" s="26"/>
      <c r="J10" s="26"/>
      <c r="K10" s="26"/>
      <c r="L10" s="26"/>
      <c r="M10" s="26"/>
    </row>
    <row r="11" spans="1:13" ht="18.75" customHeight="1" x14ac:dyDescent="0.2">
      <c r="A11" s="7" t="s">
        <v>12</v>
      </c>
      <c r="B11" s="6">
        <f>B9-B10</f>
        <v>-187.5259562377768</v>
      </c>
      <c r="C11" s="8" t="s">
        <v>14</v>
      </c>
      <c r="D11" s="27" t="s">
        <v>13</v>
      </c>
      <c r="E11" s="27"/>
      <c r="F11" s="27"/>
      <c r="G11" s="27"/>
      <c r="H11" s="27"/>
      <c r="I11" s="27"/>
      <c r="J11" s="27"/>
      <c r="K11" s="27"/>
      <c r="L11" s="27"/>
      <c r="M11" s="27"/>
    </row>
    <row r="12" spans="1:13" x14ac:dyDescent="0.2">
      <c r="D12" s="3"/>
    </row>
  </sheetData>
  <mergeCells count="4">
    <mergeCell ref="A1:B1"/>
    <mergeCell ref="D9:M9"/>
    <mergeCell ref="D10:M10"/>
    <mergeCell ref="D11:M11"/>
  </mergeCells>
  <phoneticPr fontId="0" type="noConversion"/>
  <conditionalFormatting sqref="B9">
    <cfRule type="cellIs" dxfId="0" priority="1" stopIfTrue="1" operator="lessThanOrEqual">
      <formula>0</formula>
    </cfRule>
  </conditionalFormatting>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ZZR </vt:lpstr>
      <vt:lpstr>RZM</vt:lpstr>
      <vt:lpstr>ZinsTilgung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Wiebke Rettig</dc:creator>
  <cp:lastModifiedBy>THB</cp:lastModifiedBy>
  <dcterms:created xsi:type="dcterms:W3CDTF">2001-10-18T06:39:34Z</dcterms:created>
  <dcterms:modified xsi:type="dcterms:W3CDTF">2018-03-12T02:35:55Z</dcterms:modified>
</cp:coreProperties>
</file>